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filterPrivacy="1"/>
  <xr:revisionPtr revIDLastSave="0" documentId="13_ncr:1_{CEA2CAA4-5944-4394-98A4-E3915941E71A}" xr6:coauthVersionLast="47" xr6:coauthVersionMax="47" xr10:uidLastSave="{00000000-0000-0000-0000-000000000000}"/>
  <bookViews>
    <workbookView xWindow="-120" yWindow="-120" windowWidth="29040" windowHeight="15840" tabRatio="599" xr2:uid="{00000000-000D-0000-FFFF-FFFF00000000}"/>
  </bookViews>
  <sheets>
    <sheet name="AFA 24-25" sheetId="13" r:id="rId1"/>
  </sheets>
  <definedNames>
    <definedName name="_xlnm.Print_Area" localSheetId="0">'AFA 24-25'!$A$1:$AH$6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13" i="13" l="1"/>
  <c r="AE13" i="13"/>
  <c r="AF13" i="13"/>
  <c r="AG13" i="13"/>
  <c r="AH13" i="13"/>
  <c r="W14" i="13"/>
  <c r="X14" i="13"/>
  <c r="Y14" i="13"/>
  <c r="Z14" i="13"/>
  <c r="AA14" i="13"/>
  <c r="AB14" i="13"/>
  <c r="AC14" i="13"/>
  <c r="AD14" i="13"/>
  <c r="AE14" i="13"/>
  <c r="AF14" i="13"/>
  <c r="AG14" i="13"/>
  <c r="AH14" i="13"/>
  <c r="W11" i="13"/>
  <c r="AE11" i="13"/>
  <c r="AF11" i="13"/>
  <c r="AG11" i="13"/>
  <c r="AH11" i="13"/>
  <c r="W12" i="13"/>
  <c r="X12" i="13"/>
  <c r="Y12" i="13"/>
  <c r="Z12" i="13"/>
  <c r="AA12" i="13"/>
  <c r="AB12" i="13"/>
  <c r="AC12" i="13"/>
  <c r="AD12" i="13"/>
  <c r="AE12" i="13"/>
  <c r="AF12" i="13"/>
  <c r="AG12" i="13"/>
  <c r="AH12" i="13"/>
  <c r="W9" i="13"/>
  <c r="AE9" i="13"/>
  <c r="AF9" i="13"/>
  <c r="AG9" i="13"/>
  <c r="AH9" i="13"/>
  <c r="W10" i="13"/>
  <c r="X10" i="13"/>
  <c r="Y10" i="13"/>
  <c r="Z10" i="13"/>
  <c r="AA10" i="13"/>
  <c r="AB10" i="13"/>
  <c r="AC10" i="13"/>
  <c r="AD10" i="13"/>
  <c r="AE10" i="13"/>
  <c r="AF10" i="13"/>
  <c r="AG10" i="13"/>
  <c r="AH10" i="13"/>
  <c r="W7" i="13"/>
  <c r="AE7" i="13"/>
  <c r="AF7" i="13"/>
  <c r="AG7" i="13"/>
  <c r="AH7" i="13"/>
  <c r="W8" i="13"/>
  <c r="X8" i="13"/>
  <c r="Y8" i="13"/>
  <c r="Z8" i="13"/>
  <c r="AA8" i="13"/>
  <c r="AB8" i="13"/>
  <c r="AC8" i="13"/>
  <c r="AD8" i="13"/>
  <c r="AE8" i="13"/>
  <c r="AF8" i="13"/>
  <c r="AG8" i="13"/>
  <c r="AH8" i="13"/>
  <c r="AB4" i="13"/>
  <c r="AB6" i="13"/>
  <c r="X6" i="13"/>
  <c r="X4" i="13"/>
  <c r="AC4" i="13"/>
  <c r="AC6" i="13"/>
  <c r="AA4" i="13"/>
  <c r="AA6" i="13"/>
  <c r="W3" i="13"/>
  <c r="W4" i="13"/>
  <c r="W5" i="13"/>
  <c r="AE3" i="13"/>
  <c r="AH6" i="13"/>
  <c r="Y6" i="13"/>
  <c r="AE6" i="13"/>
  <c r="AG5" i="13"/>
  <c r="AG4" i="13"/>
  <c r="Y4" i="13"/>
  <c r="AD4" i="13"/>
  <c r="AF5" i="13"/>
  <c r="AG6" i="13"/>
  <c r="W6" i="13"/>
  <c r="AH5" i="13"/>
  <c r="AH4" i="13"/>
  <c r="Z4" i="13"/>
  <c r="AF3" i="13"/>
  <c r="AE4" i="13"/>
  <c r="AF4" i="13"/>
  <c r="AG3" i="13"/>
  <c r="AH3" i="13"/>
  <c r="Z6" i="13"/>
  <c r="AE5" i="13"/>
  <c r="AF6" i="13"/>
  <c r="AD6" i="13"/>
</calcChain>
</file>

<file path=xl/sharedStrings.xml><?xml version="1.0" encoding="utf-8"?>
<sst xmlns="http://schemas.openxmlformats.org/spreadsheetml/2006/main" count="77" uniqueCount="43">
  <si>
    <t>Taux en emploi</t>
  </si>
  <si>
    <t>Taux de sorties positives</t>
  </si>
  <si>
    <t>Taux de réponse</t>
  </si>
  <si>
    <t>Nb apprentis au 1er janvier</t>
  </si>
  <si>
    <t>Nb apprentis en mobilité européenne</t>
  </si>
  <si>
    <t>Nb apprentis en situation d'handicap</t>
  </si>
  <si>
    <t xml:space="preserve">Nb de rupture </t>
  </si>
  <si>
    <t>Examen</t>
  </si>
  <si>
    <t>Enquête sur situation 6 mois après la fin du contrat</t>
  </si>
  <si>
    <t>Enquête annuelle de satisfaction apprenti</t>
  </si>
  <si>
    <t>Enquête annuelle de satisfaction entreprise</t>
  </si>
  <si>
    <t>Taux de rupture</t>
  </si>
  <si>
    <t>Taux de Présentation</t>
  </si>
  <si>
    <t xml:space="preserve">Taux de réussite </t>
  </si>
  <si>
    <t>Enquêtes annuelles  de satisfaction</t>
  </si>
  <si>
    <t>Nb présents à l'examen</t>
  </si>
  <si>
    <t>Nb de reçus</t>
  </si>
  <si>
    <t>Nb en emploi</t>
  </si>
  <si>
    <t>Nb en emploi dans le métier visé</t>
  </si>
  <si>
    <t xml:space="preserve">Nb en poursuite formation </t>
  </si>
  <si>
    <t>Nb autres situation</t>
  </si>
  <si>
    <t>Nb pas de réponse</t>
  </si>
  <si>
    <t>Nb très satisfait</t>
  </si>
  <si>
    <t>Nb satisfait</t>
  </si>
  <si>
    <t>Nb autres réponses</t>
  </si>
  <si>
    <t xml:space="preserve"> DONT Taux en emploi dans le métier visé</t>
  </si>
  <si>
    <t>Taux de poursuite d'étude</t>
  </si>
  <si>
    <t>Taux satisfaction apprenti</t>
  </si>
  <si>
    <t>Taux satisfaction entreprise</t>
  </si>
  <si>
    <t>1ère année</t>
  </si>
  <si>
    <t>2ème année</t>
  </si>
  <si>
    <t>CAP Cuisine</t>
  </si>
  <si>
    <t>CAP Esthétique - Cosmétique - parfumerie</t>
  </si>
  <si>
    <t>CAP Couvreur</t>
  </si>
  <si>
    <t xml:space="preserve">TOTAL </t>
  </si>
  <si>
    <t>CAP Charcutier traiteur</t>
  </si>
  <si>
    <t>CAP Pâtissier</t>
  </si>
  <si>
    <t>et 5 salariés du département en perf cuisine (candidats libres)</t>
  </si>
  <si>
    <t xml:space="preserve">CAP Menuisier Fabricant </t>
  </si>
  <si>
    <t/>
  </si>
  <si>
    <t xml:space="preserve">TOTAL   </t>
  </si>
  <si>
    <t xml:space="preserve">
CMA Formation Rodez-Onet</t>
  </si>
  <si>
    <t>Action de Formation Adultes 2025-2026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</si>
</sst>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9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i/>
      <sz val="8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8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i/>
      <sz val="9"/>
      <name val="Calibri"/>
      <family val="2"/>
      <scheme val="minor"/>
    </font>
    <font>
      <b/>
      <sz val="8"/>
      <color theme="0"/>
      <name val="Calibri"/>
      <family val="2"/>
    </font>
    <font>
      <b/>
      <sz val="8"/>
      <color theme="0"/>
      <name val="Calibri"/>
      <family val="2"/>
      <scheme val="minor"/>
    </font>
    <font>
      <b/>
      <i/>
      <sz val="10"/>
      <color theme="0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b/>
      <i/>
      <sz val="8"/>
      <color rgb="FFFF0000"/>
      <name val="Calibri"/>
      <family val="2"/>
      <scheme val="minor"/>
    </font>
    <font>
      <b/>
      <sz val="8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C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A72024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auto="1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4">
    <xf numFmtId="0" fontId="0" fillId="0" borderId="0" xfId="0"/>
    <xf numFmtId="0" fontId="0" fillId="0" borderId="0" xfId="0" applyAlignment="1">
      <alignment vertical="center"/>
    </xf>
    <xf numFmtId="164" fontId="3" fillId="0" borderId="3" xfId="0" applyNumberFormat="1" applyFont="1" applyBorder="1" applyAlignment="1">
      <alignment vertical="center"/>
    </xf>
    <xf numFmtId="164" fontId="4" fillId="2" borderId="3" xfId="0" applyNumberFormat="1" applyFont="1" applyFill="1" applyBorder="1" applyAlignment="1">
      <alignment vertical="center"/>
    </xf>
    <xf numFmtId="164" fontId="3" fillId="3" borderId="1" xfId="0" applyNumberFormat="1" applyFont="1" applyFill="1" applyBorder="1" applyAlignment="1">
      <alignment vertical="center"/>
    </xf>
    <xf numFmtId="0" fontId="13" fillId="2" borderId="4" xfId="0" applyFont="1" applyFill="1" applyBorder="1" applyAlignment="1">
      <alignment horizontal="centerContinuous" vertical="center" wrapText="1"/>
    </xf>
    <xf numFmtId="0" fontId="11" fillId="4" borderId="4" xfId="0" applyFont="1" applyFill="1" applyBorder="1" applyAlignment="1">
      <alignment horizontal="centerContinuous" vertical="center" wrapText="1"/>
    </xf>
    <xf numFmtId="164" fontId="3" fillId="0" borderId="13" xfId="0" applyNumberFormat="1" applyFont="1" applyBorder="1" applyAlignment="1">
      <alignment vertical="center"/>
    </xf>
    <xf numFmtId="164" fontId="3" fillId="0" borderId="14" xfId="0" applyNumberFormat="1" applyFont="1" applyBorder="1" applyAlignment="1">
      <alignment vertical="center"/>
    </xf>
    <xf numFmtId="164" fontId="3" fillId="0" borderId="15" xfId="0" applyNumberFormat="1" applyFont="1" applyBorder="1" applyAlignment="1">
      <alignment vertical="center"/>
    </xf>
    <xf numFmtId="164" fontId="3" fillId="0" borderId="1" xfId="0" applyNumberFormat="1" applyFont="1" applyBorder="1" applyAlignment="1">
      <alignment vertical="center"/>
    </xf>
    <xf numFmtId="164" fontId="3" fillId="6" borderId="3" xfId="0" applyNumberFormat="1" applyFont="1" applyFill="1" applyBorder="1" applyAlignment="1">
      <alignment vertical="center"/>
    </xf>
    <xf numFmtId="164" fontId="3" fillId="0" borderId="16" xfId="0" applyNumberFormat="1" applyFont="1" applyBorder="1" applyAlignment="1">
      <alignment vertical="center"/>
    </xf>
    <xf numFmtId="164" fontId="7" fillId="3" borderId="1" xfId="0" applyNumberFormat="1" applyFont="1" applyFill="1" applyBorder="1" applyAlignment="1">
      <alignment vertical="center"/>
    </xf>
    <xf numFmtId="164" fontId="7" fillId="2" borderId="1" xfId="0" applyNumberFormat="1" applyFont="1" applyFill="1" applyBorder="1" applyAlignment="1">
      <alignment vertical="center"/>
    </xf>
    <xf numFmtId="164" fontId="3" fillId="0" borderId="17" xfId="0" applyNumberFormat="1" applyFont="1" applyBorder="1" applyAlignment="1">
      <alignment vertical="center"/>
    </xf>
    <xf numFmtId="164" fontId="3" fillId="0" borderId="10" xfId="0" applyNumberFormat="1" applyFont="1" applyBorder="1" applyAlignment="1">
      <alignment vertical="center"/>
    </xf>
    <xf numFmtId="164" fontId="3" fillId="0" borderId="18" xfId="0" applyNumberFormat="1" applyFont="1" applyBorder="1" applyAlignment="1">
      <alignment vertical="center"/>
    </xf>
    <xf numFmtId="164" fontId="3" fillId="3" borderId="17" xfId="0" applyNumberFormat="1" applyFont="1" applyFill="1" applyBorder="1" applyAlignment="1">
      <alignment vertical="center"/>
    </xf>
    <xf numFmtId="164" fontId="7" fillId="3" borderId="17" xfId="0" applyNumberFormat="1" applyFont="1" applyFill="1" applyBorder="1" applyAlignment="1">
      <alignment vertical="center"/>
    </xf>
    <xf numFmtId="164" fontId="7" fillId="2" borderId="17" xfId="0" applyNumberFormat="1" applyFont="1" applyFill="1" applyBorder="1" applyAlignment="1">
      <alignment vertical="center"/>
    </xf>
    <xf numFmtId="0" fontId="6" fillId="6" borderId="4" xfId="0" applyFont="1" applyFill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3" fontId="1" fillId="4" borderId="4" xfId="0" applyNumberFormat="1" applyFont="1" applyFill="1" applyBorder="1" applyAlignment="1">
      <alignment vertical="center" wrapText="1"/>
    </xf>
    <xf numFmtId="0" fontId="11" fillId="4" borderId="4" xfId="0" applyFont="1" applyFill="1" applyBorder="1" applyAlignment="1">
      <alignment horizontal="center" vertical="center" wrapText="1"/>
    </xf>
    <xf numFmtId="0" fontId="11" fillId="4" borderId="4" xfId="0" applyFont="1" applyFill="1" applyBorder="1" applyAlignment="1">
      <alignment horizontal="centerContinuous" vertical="center"/>
    </xf>
    <xf numFmtId="0" fontId="8" fillId="4" borderId="4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Continuous" vertical="center"/>
    </xf>
    <xf numFmtId="0" fontId="10" fillId="4" borderId="4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Continuous" vertical="center" wrapText="1"/>
    </xf>
    <xf numFmtId="0" fontId="5" fillId="0" borderId="4" xfId="0" applyFont="1" applyBorder="1" applyAlignment="1">
      <alignment vertical="center"/>
    </xf>
    <xf numFmtId="0" fontId="5" fillId="5" borderId="4" xfId="0" applyFont="1" applyFill="1" applyBorder="1" applyAlignment="1">
      <alignment vertical="center"/>
    </xf>
    <xf numFmtId="164" fontId="3" fillId="0" borderId="4" xfId="0" applyNumberFormat="1" applyFont="1" applyBorder="1" applyAlignment="1">
      <alignment vertical="center"/>
    </xf>
    <xf numFmtId="164" fontId="3" fillId="3" borderId="4" xfId="0" applyNumberFormat="1" applyFont="1" applyFill="1" applyBorder="1" applyAlignment="1">
      <alignment vertical="center"/>
    </xf>
    <xf numFmtId="164" fontId="4" fillId="2" borderId="4" xfId="0" applyNumberFormat="1" applyFont="1" applyFill="1" applyBorder="1" applyAlignment="1">
      <alignment vertical="center"/>
    </xf>
    <xf numFmtId="164" fontId="3" fillId="6" borderId="4" xfId="0" applyNumberFormat="1" applyFont="1" applyFill="1" applyBorder="1" applyAlignment="1">
      <alignment vertical="center"/>
    </xf>
    <xf numFmtId="164" fontId="4" fillId="3" borderId="4" xfId="0" applyNumberFormat="1" applyFont="1" applyFill="1" applyBorder="1" applyAlignment="1">
      <alignment vertical="center"/>
    </xf>
    <xf numFmtId="0" fontId="6" fillId="6" borderId="2" xfId="0" applyFont="1" applyFill="1" applyBorder="1" applyAlignment="1">
      <alignment vertical="center" wrapText="1"/>
    </xf>
    <xf numFmtId="0" fontId="5" fillId="0" borderId="2" xfId="0" applyFont="1" applyBorder="1" applyAlignment="1">
      <alignment vertical="center"/>
    </xf>
    <xf numFmtId="164" fontId="3" fillId="0" borderId="2" xfId="0" applyNumberFormat="1" applyFont="1" applyBorder="1" applyAlignment="1">
      <alignment vertical="center"/>
    </xf>
    <xf numFmtId="164" fontId="4" fillId="2" borderId="2" xfId="0" applyNumberFormat="1" applyFont="1" applyFill="1" applyBorder="1" applyAlignment="1">
      <alignment vertical="center"/>
    </xf>
    <xf numFmtId="164" fontId="3" fillId="6" borderId="2" xfId="0" applyNumberFormat="1" applyFont="1" applyFill="1" applyBorder="1" applyAlignment="1">
      <alignment vertical="center"/>
    </xf>
    <xf numFmtId="164" fontId="3" fillId="0" borderId="5" xfId="0" applyNumberFormat="1" applyFont="1" applyBorder="1" applyAlignment="1">
      <alignment vertical="center"/>
    </xf>
    <xf numFmtId="164" fontId="3" fillId="3" borderId="5" xfId="0" applyNumberFormat="1" applyFont="1" applyFill="1" applyBorder="1" applyAlignment="1">
      <alignment vertical="center"/>
    </xf>
    <xf numFmtId="164" fontId="3" fillId="0" borderId="21" xfId="0" applyNumberFormat="1" applyFont="1" applyBorder="1" applyAlignment="1">
      <alignment vertical="center"/>
    </xf>
    <xf numFmtId="0" fontId="5" fillId="6" borderId="4" xfId="0" applyFont="1" applyFill="1" applyBorder="1" applyAlignment="1">
      <alignment vertical="center"/>
    </xf>
    <xf numFmtId="164" fontId="3" fillId="0" borderId="11" xfId="0" applyNumberFormat="1" applyFont="1" applyBorder="1" applyAlignment="1">
      <alignment vertical="center"/>
    </xf>
    <xf numFmtId="164" fontId="3" fillId="0" borderId="20" xfId="0" applyNumberFormat="1" applyFont="1" applyBorder="1" applyAlignment="1">
      <alignment vertical="center"/>
    </xf>
    <xf numFmtId="164" fontId="3" fillId="0" borderId="12" xfId="0" applyNumberFormat="1" applyFont="1" applyBorder="1" applyAlignment="1">
      <alignment vertical="center"/>
    </xf>
    <xf numFmtId="164" fontId="3" fillId="0" borderId="22" xfId="0" applyNumberFormat="1" applyFont="1" applyBorder="1" applyAlignment="1">
      <alignment vertical="center"/>
    </xf>
    <xf numFmtId="164" fontId="4" fillId="3" borderId="5" xfId="0" applyNumberFormat="1" applyFont="1" applyFill="1" applyBorder="1" applyAlignment="1">
      <alignment vertical="center"/>
    </xf>
    <xf numFmtId="164" fontId="4" fillId="2" borderId="5" xfId="0" applyNumberFormat="1" applyFont="1" applyFill="1" applyBorder="1" applyAlignment="1">
      <alignment vertical="center"/>
    </xf>
    <xf numFmtId="164" fontId="3" fillId="0" borderId="23" xfId="0" applyNumberFormat="1" applyFont="1" applyBorder="1" applyAlignment="1">
      <alignment vertical="center"/>
    </xf>
    <xf numFmtId="0" fontId="0" fillId="7" borderId="8" xfId="0" applyFill="1" applyBorder="1" applyAlignment="1">
      <alignment vertical="center"/>
    </xf>
    <xf numFmtId="0" fontId="0" fillId="7" borderId="8" xfId="0" applyFill="1" applyBorder="1"/>
    <xf numFmtId="0" fontId="1" fillId="7" borderId="4" xfId="0" applyFont="1" applyFill="1" applyBorder="1"/>
    <xf numFmtId="0" fontId="0" fillId="7" borderId="6" xfId="0" applyFill="1" applyBorder="1"/>
    <xf numFmtId="0" fontId="0" fillId="7" borderId="9" xfId="0" applyFill="1" applyBorder="1"/>
    <xf numFmtId="1" fontId="5" fillId="5" borderId="4" xfId="0" applyNumberFormat="1" applyFont="1" applyFill="1" applyBorder="1" applyAlignment="1">
      <alignment vertical="center"/>
    </xf>
    <xf numFmtId="1" fontId="5" fillId="0" borderId="2" xfId="0" applyNumberFormat="1" applyFont="1" applyBorder="1" applyAlignment="1">
      <alignment vertical="center"/>
    </xf>
    <xf numFmtId="0" fontId="0" fillId="0" borderId="0" xfId="0" applyProtection="1">
      <protection locked="0"/>
    </xf>
    <xf numFmtId="0" fontId="0" fillId="0" borderId="0" xfId="0" applyAlignment="1" applyProtection="1">
      <alignment vertical="center"/>
      <protection locked="0"/>
    </xf>
    <xf numFmtId="0" fontId="5" fillId="0" borderId="4" xfId="0" applyFont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3" fontId="12" fillId="4" borderId="4" xfId="0" applyNumberFormat="1" applyFont="1" applyFill="1" applyBorder="1" applyAlignment="1">
      <alignment horizontal="center" vertical="center" wrapText="1"/>
    </xf>
    <xf numFmtId="0" fontId="12" fillId="4" borderId="4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11" fillId="4" borderId="4" xfId="0" applyFont="1" applyFill="1" applyBorder="1" applyAlignment="1">
      <alignment horizontal="center" vertical="center" wrapText="1"/>
    </xf>
    <xf numFmtId="164" fontId="2" fillId="6" borderId="19" xfId="0" applyNumberFormat="1" applyFont="1" applyFill="1" applyBorder="1" applyAlignment="1">
      <alignment vertical="center"/>
    </xf>
    <xf numFmtId="0" fontId="18" fillId="0" borderId="24" xfId="0" applyFont="1" applyBorder="1" applyAlignment="1" applyProtection="1">
      <alignment horizontal="center" vertical="center" wrapText="1"/>
      <protection locked="0"/>
    </xf>
    <xf numFmtId="0" fontId="18" fillId="0" borderId="25" xfId="0" applyFont="1" applyBorder="1" applyAlignment="1" applyProtection="1">
      <alignment horizontal="center" vertical="center" wrapText="1"/>
      <protection locked="0"/>
    </xf>
    <xf numFmtId="0" fontId="18" fillId="0" borderId="26" xfId="0" applyFont="1" applyBorder="1" applyAlignment="1" applyProtection="1">
      <alignment horizontal="center" vertical="center" wrapText="1"/>
      <protection locked="0"/>
    </xf>
    <xf numFmtId="1" fontId="2" fillId="0" borderId="27" xfId="0" applyNumberFormat="1" applyFont="1" applyBorder="1" applyAlignment="1">
      <alignment vertical="center"/>
    </xf>
    <xf numFmtId="164" fontId="2" fillId="3" borderId="27" xfId="0" applyNumberFormat="1" applyFont="1" applyFill="1" applyBorder="1" applyAlignment="1">
      <alignment vertical="center"/>
    </xf>
    <xf numFmtId="164" fontId="15" fillId="3" borderId="27" xfId="0" applyNumberFormat="1" applyFont="1" applyFill="1" applyBorder="1" applyAlignment="1">
      <alignment vertical="center"/>
    </xf>
    <xf numFmtId="164" fontId="15" fillId="2" borderId="27" xfId="0" applyNumberFormat="1" applyFont="1" applyFill="1" applyBorder="1" applyAlignment="1">
      <alignment vertical="center"/>
    </xf>
    <xf numFmtId="164" fontId="2" fillId="0" borderId="27" xfId="0" applyNumberFormat="1" applyFont="1" applyBorder="1" applyAlignment="1">
      <alignment vertical="center"/>
    </xf>
    <xf numFmtId="164" fontId="2" fillId="0" borderId="28" xfId="0" applyNumberFormat="1" applyFont="1" applyBorder="1" applyAlignment="1">
      <alignment vertical="center"/>
    </xf>
    <xf numFmtId="0" fontId="17" fillId="0" borderId="0" xfId="0" applyFont="1" applyBorder="1" applyProtection="1">
      <protection locked="0"/>
    </xf>
    <xf numFmtId="0" fontId="17" fillId="0" borderId="0" xfId="0" applyFont="1" applyBorder="1"/>
    <xf numFmtId="0" fontId="17" fillId="0" borderId="29" xfId="0" applyFont="1" applyBorder="1"/>
    <xf numFmtId="164" fontId="2" fillId="6" borderId="30" xfId="0" applyNumberFormat="1" applyFont="1" applyFill="1" applyBorder="1" applyAlignment="1">
      <alignment vertical="center"/>
    </xf>
    <xf numFmtId="0" fontId="5" fillId="7" borderId="7" xfId="0" applyFont="1" applyFill="1" applyBorder="1" applyAlignment="1">
      <alignment vertical="center"/>
    </xf>
    <xf numFmtId="0" fontId="0" fillId="7" borderId="7" xfId="0" applyFill="1" applyBorder="1" applyAlignment="1">
      <alignment vertical="center"/>
    </xf>
    <xf numFmtId="0" fontId="5" fillId="6" borderId="2" xfId="0" applyFont="1" applyFill="1" applyBorder="1" applyAlignment="1">
      <alignment horizontal="center" vertical="center" wrapText="1"/>
    </xf>
    <xf numFmtId="0" fontId="0" fillId="7" borderId="27" xfId="0" applyFill="1" applyBorder="1"/>
    <xf numFmtId="1" fontId="2" fillId="0" borderId="30" xfId="0" applyNumberFormat="1" applyFont="1" applyBorder="1" applyAlignment="1">
      <alignment vertical="center"/>
    </xf>
    <xf numFmtId="164" fontId="2" fillId="0" borderId="30" xfId="0" applyNumberFormat="1" applyFont="1" applyBorder="1" applyAlignment="1">
      <alignment vertical="center"/>
    </xf>
    <xf numFmtId="164" fontId="15" fillId="2" borderId="30" xfId="0" applyNumberFormat="1" applyFont="1" applyFill="1" applyBorder="1" applyAlignment="1">
      <alignment vertical="center"/>
    </xf>
    <xf numFmtId="164" fontId="2" fillId="0" borderId="31" xfId="0" applyNumberFormat="1" applyFont="1" applyBorder="1" applyAlignment="1">
      <alignment vertical="center"/>
    </xf>
    <xf numFmtId="164" fontId="2" fillId="6" borderId="0" xfId="0" applyNumberFormat="1" applyFont="1" applyFill="1" applyBorder="1" applyAlignment="1">
      <alignment vertical="center"/>
    </xf>
    <xf numFmtId="0" fontId="2" fillId="6" borderId="0" xfId="0" applyFont="1" applyFill="1" applyBorder="1" applyAlignment="1">
      <alignment vertical="center"/>
    </xf>
    <xf numFmtId="0" fontId="16" fillId="0" borderId="32" xfId="0" applyFont="1" applyBorder="1" applyAlignment="1" applyProtection="1">
      <alignment vertical="center" wrapText="1"/>
      <protection locked="0"/>
    </xf>
    <xf numFmtId="0" fontId="16" fillId="0" borderId="33" xfId="0" applyFont="1" applyBorder="1" applyAlignment="1" applyProtection="1">
      <alignment vertical="center" wrapText="1"/>
      <protection locked="0"/>
    </xf>
    <xf numFmtId="0" fontId="0" fillId="7" borderId="30" xfId="0" applyFill="1" applyBorder="1"/>
    <xf numFmtId="0" fontId="16" fillId="0" borderId="34" xfId="0" applyFont="1" applyBorder="1" applyAlignment="1" applyProtection="1">
      <alignment horizontal="center" vertical="center" wrapText="1"/>
      <protection locked="0"/>
    </xf>
    <xf numFmtId="1" fontId="2" fillId="0" borderId="35" xfId="0" applyNumberFormat="1" applyFont="1" applyBorder="1" applyAlignment="1">
      <alignment vertical="center"/>
    </xf>
    <xf numFmtId="0" fontId="0" fillId="7" borderId="35" xfId="0" applyFill="1" applyBorder="1"/>
    <xf numFmtId="164" fontId="2" fillId="0" borderId="35" xfId="0" applyNumberFormat="1" applyFont="1" applyBorder="1" applyAlignment="1">
      <alignment vertical="center"/>
    </xf>
    <xf numFmtId="164" fontId="15" fillId="2" borderId="35" xfId="0" applyNumberFormat="1" applyFont="1" applyFill="1" applyBorder="1" applyAlignment="1">
      <alignment vertical="center"/>
    </xf>
    <xf numFmtId="164" fontId="2" fillId="6" borderId="35" xfId="0" applyNumberFormat="1" applyFont="1" applyFill="1" applyBorder="1" applyAlignment="1">
      <alignment vertical="center"/>
    </xf>
    <xf numFmtId="164" fontId="2" fillId="0" borderId="36" xfId="0" applyNumberFormat="1" applyFont="1" applyBorder="1" applyAlignment="1">
      <alignment vertical="center"/>
    </xf>
    <xf numFmtId="3" fontId="8" fillId="4" borderId="4" xfId="0" applyNumberFormat="1" applyFont="1" applyFill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B0D2D9"/>
      <color rgb="FF0F3250"/>
      <color rgb="FFEA4B3C"/>
      <color rgb="FFA8131D"/>
      <color rgb="FFA8BFB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65942</xdr:colOff>
      <xdr:row>0</xdr:row>
      <xdr:rowOff>38680</xdr:rowOff>
    </xdr:from>
    <xdr:to>
      <xdr:col>0</xdr:col>
      <xdr:colOff>820615</xdr:colOff>
      <xdr:row>1</xdr:row>
      <xdr:rowOff>578827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942" y="38680"/>
          <a:ext cx="754673" cy="8771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H21"/>
  <sheetViews>
    <sheetView showGridLines="0" tabSelected="1" zoomScale="120" zoomScaleNormal="12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A24" sqref="A24"/>
    </sheetView>
  </sheetViews>
  <sheetFormatPr baseColWidth="10" defaultColWidth="11.42578125" defaultRowHeight="15" x14ac:dyDescent="0.25"/>
  <cols>
    <col min="1" max="1" width="42.7109375" customWidth="1"/>
    <col min="2" max="2" width="9.28515625" customWidth="1"/>
    <col min="3" max="3" width="7.28515625" customWidth="1"/>
    <col min="4" max="4" width="9" customWidth="1"/>
    <col min="5" max="5" width="7.28515625" customWidth="1"/>
    <col min="6" max="8" width="6.7109375" customWidth="1"/>
    <col min="9" max="13" width="6.7109375" style="1" customWidth="1"/>
    <col min="14" max="21" width="6.7109375" customWidth="1"/>
    <col min="22" max="22" width="1.28515625" customWidth="1"/>
    <col min="23" max="23" width="8.5703125" customWidth="1"/>
    <col min="24" max="24" width="10.7109375" customWidth="1"/>
    <col min="25" max="26" width="8.5703125" customWidth="1"/>
    <col min="27" max="30" width="9.7109375" customWidth="1"/>
    <col min="31" max="31" width="8.5703125" customWidth="1"/>
    <col min="32" max="32" width="9.7109375" customWidth="1"/>
    <col min="33" max="33" width="8.5703125" customWidth="1"/>
    <col min="34" max="34" width="9.7109375" customWidth="1"/>
    <col min="35" max="35" width="1.28515625" customWidth="1"/>
  </cols>
  <sheetData>
    <row r="1" spans="1:34" ht="26.45" customHeight="1" x14ac:dyDescent="0.25">
      <c r="A1" s="103" t="s">
        <v>42</v>
      </c>
      <c r="B1" s="23"/>
      <c r="C1" s="68" t="s">
        <v>3</v>
      </c>
      <c r="D1" s="68" t="s">
        <v>4</v>
      </c>
      <c r="E1" s="68" t="s">
        <v>5</v>
      </c>
      <c r="F1" s="68" t="s">
        <v>6</v>
      </c>
      <c r="G1" s="25" t="s">
        <v>7</v>
      </c>
      <c r="H1" s="25"/>
      <c r="I1" s="6" t="s">
        <v>8</v>
      </c>
      <c r="J1" s="6"/>
      <c r="K1" s="6"/>
      <c r="L1" s="6"/>
      <c r="M1" s="6"/>
      <c r="N1" s="6" t="s">
        <v>9</v>
      </c>
      <c r="O1" s="6"/>
      <c r="P1" s="6"/>
      <c r="Q1" s="6"/>
      <c r="R1" s="6" t="s">
        <v>10</v>
      </c>
      <c r="S1" s="6"/>
      <c r="T1" s="6"/>
      <c r="U1" s="6"/>
      <c r="V1" s="56"/>
      <c r="W1" s="67" t="s">
        <v>11</v>
      </c>
      <c r="X1" s="67" t="s">
        <v>12</v>
      </c>
      <c r="Y1" s="67" t="s">
        <v>13</v>
      </c>
      <c r="Z1" s="5" t="s">
        <v>8</v>
      </c>
      <c r="AA1" s="27"/>
      <c r="AB1" s="27"/>
      <c r="AC1" s="5"/>
      <c r="AD1" s="5"/>
      <c r="AE1" s="5" t="s">
        <v>14</v>
      </c>
      <c r="AF1" s="5"/>
      <c r="AG1" s="5"/>
      <c r="AH1" s="5"/>
    </row>
    <row r="2" spans="1:34" ht="49.9" customHeight="1" x14ac:dyDescent="0.25">
      <c r="A2" s="65" t="s">
        <v>41</v>
      </c>
      <c r="B2" s="66"/>
      <c r="C2" s="68"/>
      <c r="D2" s="68"/>
      <c r="E2" s="68"/>
      <c r="F2" s="68"/>
      <c r="G2" s="24" t="s">
        <v>15</v>
      </c>
      <c r="H2" s="24" t="s">
        <v>16</v>
      </c>
      <c r="I2" s="24" t="s">
        <v>17</v>
      </c>
      <c r="J2" s="24" t="s">
        <v>18</v>
      </c>
      <c r="K2" s="24" t="s">
        <v>19</v>
      </c>
      <c r="L2" s="24" t="s">
        <v>20</v>
      </c>
      <c r="M2" s="24" t="s">
        <v>21</v>
      </c>
      <c r="N2" s="28" t="s">
        <v>22</v>
      </c>
      <c r="O2" s="28" t="s">
        <v>23</v>
      </c>
      <c r="P2" s="28" t="s">
        <v>24</v>
      </c>
      <c r="Q2" s="28" t="s">
        <v>21</v>
      </c>
      <c r="R2" s="28" t="s">
        <v>22</v>
      </c>
      <c r="S2" s="28" t="s">
        <v>23</v>
      </c>
      <c r="T2" s="28" t="s">
        <v>24</v>
      </c>
      <c r="U2" s="28" t="s">
        <v>21</v>
      </c>
      <c r="V2" s="56"/>
      <c r="W2" s="67"/>
      <c r="X2" s="67"/>
      <c r="Y2" s="67"/>
      <c r="Z2" s="29" t="s">
        <v>2</v>
      </c>
      <c r="AA2" s="26" t="s">
        <v>0</v>
      </c>
      <c r="AB2" s="26" t="s">
        <v>25</v>
      </c>
      <c r="AC2" s="26" t="s">
        <v>26</v>
      </c>
      <c r="AD2" s="26" t="s">
        <v>1</v>
      </c>
      <c r="AE2" s="29" t="s">
        <v>2</v>
      </c>
      <c r="AF2" s="30" t="s">
        <v>27</v>
      </c>
      <c r="AG2" s="29" t="s">
        <v>2</v>
      </c>
      <c r="AH2" s="30" t="s">
        <v>28</v>
      </c>
    </row>
    <row r="3" spans="1:34" s="1" customFormat="1" ht="10.9" customHeight="1" x14ac:dyDescent="0.25">
      <c r="A3" s="63" t="s">
        <v>35</v>
      </c>
      <c r="B3" s="22" t="s">
        <v>29</v>
      </c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83"/>
      <c r="W3" s="33" t="str">
        <f t="shared" ref="W3:W4" si="0">IF($C3=0,"",F3/$C3)</f>
        <v/>
      </c>
      <c r="X3" s="34"/>
      <c r="Y3" s="34"/>
      <c r="Z3" s="37"/>
      <c r="AA3" s="34"/>
      <c r="AB3" s="34"/>
      <c r="AC3" s="34"/>
      <c r="AD3" s="34"/>
      <c r="AE3" s="35" t="str">
        <f t="shared" ref="AE3:AE4" si="1">IF((N3+O3+P3+Q3)=0,"",1-(Q3/(N3+O3+P3+Q3)))</f>
        <v/>
      </c>
      <c r="AF3" s="33" t="str">
        <f t="shared" ref="AF3:AF4" si="2">IF((N3+O3+P3)=0,"",(N3+O3)/(N3+O3+P3))</f>
        <v/>
      </c>
      <c r="AG3" s="35" t="str">
        <f t="shared" ref="AG3:AG4" si="3">IF((R3+S3+T3+U3)=0,"",1-(U3/(R3+S3+T3+U3)))</f>
        <v/>
      </c>
      <c r="AH3" s="33" t="str">
        <f t="shared" ref="AH3:AH4" si="4">IF((R3+S3+T3)=0,"",(S3+R3)/(R3+S3+T3))</f>
        <v/>
      </c>
    </row>
    <row r="4" spans="1:34" s="1" customFormat="1" ht="10.9" customHeight="1" x14ac:dyDescent="0.25">
      <c r="A4" s="63"/>
      <c r="B4" s="22" t="s">
        <v>30</v>
      </c>
      <c r="C4" s="31">
        <v>2</v>
      </c>
      <c r="D4" s="31"/>
      <c r="E4" s="31"/>
      <c r="F4" s="31"/>
      <c r="G4" s="31">
        <v>2</v>
      </c>
      <c r="H4" s="31">
        <v>2</v>
      </c>
      <c r="I4" s="31"/>
      <c r="J4" s="31"/>
      <c r="K4" s="31"/>
      <c r="L4" s="31"/>
      <c r="M4" s="31"/>
      <c r="N4" s="31">
        <v>0</v>
      </c>
      <c r="O4" s="31">
        <v>1</v>
      </c>
      <c r="P4" s="31">
        <v>0</v>
      </c>
      <c r="Q4" s="31">
        <v>1</v>
      </c>
      <c r="R4" s="31">
        <v>0</v>
      </c>
      <c r="S4" s="31">
        <v>2</v>
      </c>
      <c r="T4" s="31">
        <v>0</v>
      </c>
      <c r="U4" s="31">
        <v>0</v>
      </c>
      <c r="V4" s="83"/>
      <c r="W4" s="33">
        <f t="shared" si="0"/>
        <v>0</v>
      </c>
      <c r="X4" s="33">
        <f t="shared" ref="X4" si="5">IF($C4=0,"",G4/$C4)</f>
        <v>1</v>
      </c>
      <c r="Y4" s="33">
        <f t="shared" ref="Y4" si="6">IF($G4=0,"",H4/$G4)</f>
        <v>1</v>
      </c>
      <c r="Z4" s="35" t="str">
        <f t="shared" ref="Z4" si="7">IF((I4+K4+L4+M4)=0,"",1-(M4/(I4+K4+L4+M4)))</f>
        <v/>
      </c>
      <c r="AA4" s="36" t="str">
        <f t="shared" ref="AA4:AA6" si="8">IF(AND((($I4+$K4+$L4)=0),($I4=0)),"",$I4/($I4+$L4+$K4))</f>
        <v/>
      </c>
      <c r="AB4" s="36" t="str">
        <f t="shared" ref="AB4:AB6" si="9">IF(AND((($I4+$K4+$L4)=0),($I4=0)),"",$J4/($I4))</f>
        <v/>
      </c>
      <c r="AC4" s="36" t="str">
        <f t="shared" ref="AC4:AC6" si="10">IF(AND((($I4+$K4+$L4)=0),($K4=0)),"",$K4/($K4+$L4+$I4))</f>
        <v/>
      </c>
      <c r="AD4" s="33" t="str">
        <f t="shared" ref="AD4" si="11">IF(($I4+$K4+$L4)=0,"",($I4+$K4)/($I4+$K4+$L4))</f>
        <v/>
      </c>
      <c r="AE4" s="35">
        <f t="shared" si="1"/>
        <v>0.5</v>
      </c>
      <c r="AF4" s="33">
        <f t="shared" si="2"/>
        <v>1</v>
      </c>
      <c r="AG4" s="35">
        <f t="shared" si="3"/>
        <v>1</v>
      </c>
      <c r="AH4" s="33">
        <f t="shared" si="4"/>
        <v>1</v>
      </c>
    </row>
    <row r="5" spans="1:34" s="1" customFormat="1" ht="10.9" customHeight="1" x14ac:dyDescent="0.25">
      <c r="A5" s="63" t="s">
        <v>36</v>
      </c>
      <c r="B5" s="22" t="s">
        <v>29</v>
      </c>
      <c r="C5" s="31"/>
      <c r="D5" s="31"/>
      <c r="E5" s="31"/>
      <c r="F5" s="31"/>
      <c r="G5" s="32"/>
      <c r="H5" s="32"/>
      <c r="I5" s="32"/>
      <c r="J5" s="32"/>
      <c r="K5" s="32"/>
      <c r="L5" s="32"/>
      <c r="M5" s="32"/>
      <c r="N5" s="31"/>
      <c r="O5" s="31"/>
      <c r="P5" s="31"/>
      <c r="Q5" s="31"/>
      <c r="R5" s="31"/>
      <c r="S5" s="31"/>
      <c r="T5" s="31"/>
      <c r="U5" s="31"/>
      <c r="V5" s="84"/>
      <c r="W5" s="33" t="str">
        <f t="shared" ref="W5:W6" si="12">IF($C5=0,"",F5/$C5)</f>
        <v/>
      </c>
      <c r="X5" s="34"/>
      <c r="Y5" s="34"/>
      <c r="Z5" s="37"/>
      <c r="AA5" s="34"/>
      <c r="AB5" s="34"/>
      <c r="AC5" s="34"/>
      <c r="AD5" s="34"/>
      <c r="AE5" s="35" t="str">
        <f t="shared" ref="AE5:AE6" si="13">IF((N5+O5+P5+Q5)=0,"",1-(Q5/(N5+O5+P5+Q5)))</f>
        <v/>
      </c>
      <c r="AF5" s="33" t="str">
        <f t="shared" ref="AF5:AF6" si="14">IF((N5+O5+P5)=0,"",(N5+O5)/(N5+O5+P5))</f>
        <v/>
      </c>
      <c r="AG5" s="35" t="str">
        <f t="shared" ref="AG5:AG6" si="15">IF((R5+S5+T5+U5)=0,"",1-(U5/(R5+S5+T5+U5)))</f>
        <v/>
      </c>
      <c r="AH5" s="33" t="str">
        <f t="shared" ref="AH5:AH6" si="16">IF((R5+S5+T5)=0,"",(S5+R5)/(R5+S5+T5))</f>
        <v/>
      </c>
    </row>
    <row r="6" spans="1:34" s="1" customFormat="1" ht="10.9" customHeight="1" thickBot="1" x14ac:dyDescent="0.3">
      <c r="A6" s="63"/>
      <c r="B6" s="22" t="s">
        <v>30</v>
      </c>
      <c r="C6" s="31">
        <v>2</v>
      </c>
      <c r="D6" s="31"/>
      <c r="E6" s="31"/>
      <c r="F6" s="31"/>
      <c r="G6" s="31">
        <v>2</v>
      </c>
      <c r="H6" s="31">
        <v>2</v>
      </c>
      <c r="I6" s="31"/>
      <c r="J6" s="31"/>
      <c r="K6" s="31"/>
      <c r="L6" s="31"/>
      <c r="M6" s="31"/>
      <c r="N6" s="31">
        <v>1</v>
      </c>
      <c r="O6" s="31">
        <v>0</v>
      </c>
      <c r="P6" s="31">
        <v>0</v>
      </c>
      <c r="Q6" s="31">
        <v>1</v>
      </c>
      <c r="R6" s="31">
        <v>0</v>
      </c>
      <c r="S6" s="31">
        <v>2</v>
      </c>
      <c r="T6" s="31">
        <v>0</v>
      </c>
      <c r="U6" s="31">
        <v>0</v>
      </c>
      <c r="V6" s="84"/>
      <c r="W6" s="33">
        <f t="shared" si="12"/>
        <v>0</v>
      </c>
      <c r="X6" s="33">
        <f t="shared" ref="X6" si="17">IF($C6=0,"",G6/$C6)</f>
        <v>1</v>
      </c>
      <c r="Y6" s="33">
        <f t="shared" ref="Y6" si="18">IF($G6=0,"",H6/$G6)</f>
        <v>1</v>
      </c>
      <c r="Z6" s="35" t="str">
        <f t="shared" ref="Z6" si="19">IF((I6+K6+L6+M6)=0,"",1-(M6/(I6+K6+L6+M6)))</f>
        <v/>
      </c>
      <c r="AA6" s="36" t="str">
        <f t="shared" si="8"/>
        <v/>
      </c>
      <c r="AB6" s="36" t="str">
        <f t="shared" si="9"/>
        <v/>
      </c>
      <c r="AC6" s="36" t="str">
        <f t="shared" si="10"/>
        <v/>
      </c>
      <c r="AD6" s="33" t="str">
        <f t="shared" ref="AD6" si="20">IF(($I6+$K6+$L6)=0,"",($I6+$K6)/($I6+$K6+$L6))</f>
        <v/>
      </c>
      <c r="AE6" s="35">
        <f t="shared" si="13"/>
        <v>0.5</v>
      </c>
      <c r="AF6" s="33">
        <f t="shared" si="14"/>
        <v>1</v>
      </c>
      <c r="AG6" s="35">
        <f t="shared" si="15"/>
        <v>1</v>
      </c>
      <c r="AH6" s="33">
        <f t="shared" si="16"/>
        <v>1</v>
      </c>
    </row>
    <row r="7" spans="1:34" s="1" customFormat="1" ht="13.9" customHeight="1" thickTop="1" x14ac:dyDescent="0.25">
      <c r="A7" s="63" t="s">
        <v>31</v>
      </c>
      <c r="B7" s="22" t="s">
        <v>29</v>
      </c>
      <c r="C7" s="31">
        <v>1</v>
      </c>
      <c r="D7" s="31"/>
      <c r="E7" s="31"/>
      <c r="F7" s="31"/>
      <c r="G7" s="32"/>
      <c r="H7" s="32"/>
      <c r="I7" s="32"/>
      <c r="J7" s="32"/>
      <c r="K7" s="32"/>
      <c r="L7" s="32"/>
      <c r="M7" s="32"/>
      <c r="N7" s="31">
        <v>1</v>
      </c>
      <c r="O7" s="31">
        <v>0</v>
      </c>
      <c r="P7" s="31">
        <v>0</v>
      </c>
      <c r="Q7" s="31">
        <v>0</v>
      </c>
      <c r="R7" s="31">
        <v>0</v>
      </c>
      <c r="S7" s="31">
        <v>1</v>
      </c>
      <c r="T7" s="31">
        <v>0</v>
      </c>
      <c r="U7" s="31">
        <v>0</v>
      </c>
      <c r="V7" s="54"/>
      <c r="W7" s="16">
        <f>IF($C7=0,"",F7/$C7)</f>
        <v>0</v>
      </c>
      <c r="X7" s="18"/>
      <c r="Y7" s="18"/>
      <c r="Z7" s="19"/>
      <c r="AA7" s="18"/>
      <c r="AB7" s="18"/>
      <c r="AC7" s="18"/>
      <c r="AD7" s="18"/>
      <c r="AE7" s="20">
        <f>IF((N7+O7+P7+Q7)=0,"",1-(Q7/(N7+O7+P7+Q7)))</f>
        <v>1</v>
      </c>
      <c r="AF7" s="15">
        <f>IF((N7+O7+P7)=0,"",(N7+O7)/(N7+O7+P7))</f>
        <v>1</v>
      </c>
      <c r="AG7" s="20">
        <f>IF((R7+S7+T7+U7)=0,"",1-(U7/(R7+S7+T7+U7)))</f>
        <v>1</v>
      </c>
      <c r="AH7" s="17">
        <f>IF((R7+S7+T7)=0,"",(S7+R7)/(R7+S7+T7))</f>
        <v>1</v>
      </c>
    </row>
    <row r="8" spans="1:34" s="1" customFormat="1" ht="13.9" customHeight="1" x14ac:dyDescent="0.25">
      <c r="A8" s="63"/>
      <c r="B8" s="22" t="s">
        <v>30</v>
      </c>
      <c r="C8" s="31">
        <v>1</v>
      </c>
      <c r="D8" s="31"/>
      <c r="E8" s="31"/>
      <c r="F8" s="31"/>
      <c r="G8" s="31">
        <v>1</v>
      </c>
      <c r="H8" s="31">
        <v>1</v>
      </c>
      <c r="I8" s="31"/>
      <c r="J8" s="31"/>
      <c r="K8" s="31"/>
      <c r="L8" s="31"/>
      <c r="M8" s="31"/>
      <c r="N8" s="31">
        <v>0</v>
      </c>
      <c r="O8" s="31">
        <v>1</v>
      </c>
      <c r="P8" s="31">
        <v>0</v>
      </c>
      <c r="Q8" s="31">
        <v>0</v>
      </c>
      <c r="R8" s="31">
        <v>0</v>
      </c>
      <c r="S8" s="31">
        <v>1</v>
      </c>
      <c r="T8" s="31">
        <v>0</v>
      </c>
      <c r="U8" s="31">
        <v>0</v>
      </c>
      <c r="V8" s="54"/>
      <c r="W8" s="47">
        <f>IF($C8=0,"",F8/$C8)</f>
        <v>0</v>
      </c>
      <c r="X8" s="33">
        <f>IF($C8=0,"",G8/$C8)</f>
        <v>1</v>
      </c>
      <c r="Y8" s="33">
        <f>IF($G8=0,"",H8/$G8)</f>
        <v>1</v>
      </c>
      <c r="Z8" s="35" t="str">
        <f>IF((I8+K8+L8+M8)=0,"",1-(M8/(I8+K8+L8+M8)))</f>
        <v/>
      </c>
      <c r="AA8" s="33" t="str">
        <f>IF(AND((($I8+$K8+$L8)=0),($I8=0)),"",$I8/($I8+$L8+$K8))</f>
        <v/>
      </c>
      <c r="AB8" s="36" t="str">
        <f>IF(AND((($I8+$K8+$L8)=0),($I8=0)),"",$J8/($I8))</f>
        <v/>
      </c>
      <c r="AC8" s="33" t="str">
        <f>IF(AND((($I8+$K8+$L8)=0),($K8=0)),"",$K8/($K8+$L8+$I8))</f>
        <v/>
      </c>
      <c r="AD8" s="33" t="str">
        <f>IF(($I8+$K8+$L8)=0,"",($I8+$K8)/($I8+$K8+$L8))</f>
        <v/>
      </c>
      <c r="AE8" s="35">
        <f>IF((N8+O8+P8+Q8)=0,"",1-(Q8/(N8+O8+P8+Q8)))</f>
        <v>1</v>
      </c>
      <c r="AF8" s="33">
        <f>IF((N8+O8+P8)=0,"",(N8+O8)/(N8+O8+P8))</f>
        <v>1</v>
      </c>
      <c r="AG8" s="35">
        <f>IF((R8+S8+T8+U8)=0,"",1-(U8/(R8+S8+T8+U8)))</f>
        <v>1</v>
      </c>
      <c r="AH8" s="48">
        <f>IF((R8+S8+T8)=0,"",(S8+R8)/(R8+S8+T8))</f>
        <v>1</v>
      </c>
    </row>
    <row r="9" spans="1:34" ht="13.9" customHeight="1" x14ac:dyDescent="0.25">
      <c r="A9" s="63" t="s">
        <v>32</v>
      </c>
      <c r="B9" s="21" t="s">
        <v>29</v>
      </c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58"/>
      <c r="W9" s="50" t="str">
        <f>IF($C9=0,"",F9/$C9)</f>
        <v/>
      </c>
      <c r="X9" s="44"/>
      <c r="Y9" s="44"/>
      <c r="Z9" s="51"/>
      <c r="AA9" s="44"/>
      <c r="AB9" s="44"/>
      <c r="AC9" s="44"/>
      <c r="AD9" s="44"/>
      <c r="AE9" s="52" t="str">
        <f>IF((N9+O9+P9+Q9)=0,"",1-(Q9/(N9+O9+P9+Q9)))</f>
        <v/>
      </c>
      <c r="AF9" s="43" t="str">
        <f>IF((N9+O9+P9)=0,"",(N9+O9)/(N9+O9+P9))</f>
        <v/>
      </c>
      <c r="AG9" s="52" t="str">
        <f>IF((R9+S9+T9+U9)=0,"",1-(U9/(R9+S9+T9+U9)))</f>
        <v/>
      </c>
      <c r="AH9" s="53" t="str">
        <f>IF((R9+S9+T9)=0,"",(S9+R9)/(R9+S9+T9))</f>
        <v/>
      </c>
    </row>
    <row r="10" spans="1:34" ht="13.9" customHeight="1" x14ac:dyDescent="0.25">
      <c r="A10" s="63"/>
      <c r="B10" s="21" t="s">
        <v>30</v>
      </c>
      <c r="C10" s="31">
        <v>1</v>
      </c>
      <c r="D10" s="31"/>
      <c r="E10" s="31"/>
      <c r="F10" s="31"/>
      <c r="G10" s="31">
        <v>1</v>
      </c>
      <c r="H10" s="31">
        <v>1</v>
      </c>
      <c r="I10" s="31"/>
      <c r="J10" s="46"/>
      <c r="K10" s="31"/>
      <c r="L10" s="31"/>
      <c r="M10" s="31"/>
      <c r="N10" s="31">
        <v>1</v>
      </c>
      <c r="O10" s="31">
        <v>0</v>
      </c>
      <c r="P10" s="31">
        <v>0</v>
      </c>
      <c r="Q10" s="31">
        <v>0</v>
      </c>
      <c r="R10" s="31">
        <v>0</v>
      </c>
      <c r="S10" s="31">
        <v>1</v>
      </c>
      <c r="T10" s="31">
        <v>0</v>
      </c>
      <c r="U10" s="31">
        <v>0</v>
      </c>
      <c r="V10" s="55"/>
      <c r="W10" s="47">
        <f>IF($C10=0,"",F10/$C10)</f>
        <v>0</v>
      </c>
      <c r="X10" s="36">
        <f>IF($C10=0,"",G10/$C10)</f>
        <v>1</v>
      </c>
      <c r="Y10" s="33">
        <f>IF($G10=0,"",H10/$G10)</f>
        <v>1</v>
      </c>
      <c r="Z10" s="35" t="str">
        <f>IF((I10+K10+L10+M10)=0,"",1-(M10/(I10+K10+L10+M10)))</f>
        <v/>
      </c>
      <c r="AA10" s="33" t="str">
        <f>IF(AND((($I10+$K10+$L10)=0),(I10=0)),"",I10/($I10+$L10+$K10))</f>
        <v/>
      </c>
      <c r="AB10" s="36" t="str">
        <f>IF(AND((($I10+$K10+$L10)=0),($I10=0)),"",$J10/($I10))</f>
        <v/>
      </c>
      <c r="AC10" s="33" t="str">
        <f>IF(AND((($I10+$K10+$L10)=0),(K10=0)),"",K10/($K10+$L10+$I10))</f>
        <v/>
      </c>
      <c r="AD10" s="33" t="str">
        <f>IF(($I10+$K10+$L10)=0,"",($I10+$K10)/($I10+$K10+$L10))</f>
        <v/>
      </c>
      <c r="AE10" s="35">
        <f>IF((N10+O10+P10+Q10)=0,"",1-(Q10/(N10+O10+P10+Q10)))</f>
        <v>1</v>
      </c>
      <c r="AF10" s="33">
        <f>IF((N10+O10+P10)=0,"",(N10+O10)/(N10+O10+P10))</f>
        <v>1</v>
      </c>
      <c r="AG10" s="35">
        <f>IF((R10+S10+T10+U10)=0,"",1-(U10/(R10+S10+T10+U10)))</f>
        <v>1</v>
      </c>
      <c r="AH10" s="48">
        <f>IF((R10+S10+T10)=0,"",(S10+R10)/(R10+S10+T10))</f>
        <v>1</v>
      </c>
    </row>
    <row r="11" spans="1:34" ht="13.9" customHeight="1" x14ac:dyDescent="0.25">
      <c r="A11" s="63" t="s">
        <v>33</v>
      </c>
      <c r="B11" s="22" t="s">
        <v>29</v>
      </c>
      <c r="C11" s="31">
        <v>1</v>
      </c>
      <c r="D11" s="31"/>
      <c r="E11" s="31"/>
      <c r="F11" s="31"/>
      <c r="G11" s="32"/>
      <c r="H11" s="32"/>
      <c r="I11" s="32"/>
      <c r="J11" s="32"/>
      <c r="K11" s="32"/>
      <c r="L11" s="32"/>
      <c r="M11" s="32"/>
      <c r="N11" s="31">
        <v>1</v>
      </c>
      <c r="O11" s="31">
        <v>0</v>
      </c>
      <c r="P11" s="31">
        <v>0</v>
      </c>
      <c r="Q11" s="31">
        <v>0</v>
      </c>
      <c r="R11" s="31"/>
      <c r="S11" s="31"/>
      <c r="T11" s="31"/>
      <c r="U11" s="31"/>
      <c r="V11" s="55"/>
      <c r="W11" s="9">
        <f>IF($C11=0,"",F11/$C11)</f>
        <v>0</v>
      </c>
      <c r="X11" s="4"/>
      <c r="Y11" s="4"/>
      <c r="Z11" s="13"/>
      <c r="AA11" s="4"/>
      <c r="AB11" s="4"/>
      <c r="AC11" s="4"/>
      <c r="AD11" s="4"/>
      <c r="AE11" s="14">
        <f>IF((N11+O11+P11+Q11)=0,"",1-(Q11/(N11+O11+P11+Q11)))</f>
        <v>1</v>
      </c>
      <c r="AF11" s="10">
        <f>IF((N11+O11+P11)=0,"",(N11+O11)/(N11+O11+P11))</f>
        <v>1</v>
      </c>
      <c r="AG11" s="14" t="str">
        <f>IF((R11+S11+T11+U11)=0,"",1-(U11/(R11+S11+T11+U11)))</f>
        <v/>
      </c>
      <c r="AH11" s="12" t="str">
        <f>IF((R11+S11+T11)=0,"",(S11+R11)/(R11+S11+T11))</f>
        <v/>
      </c>
    </row>
    <row r="12" spans="1:34" ht="13.9" customHeight="1" x14ac:dyDescent="0.25">
      <c r="A12" s="63"/>
      <c r="B12" s="22" t="s">
        <v>30</v>
      </c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55"/>
      <c r="W12" s="7" t="str">
        <f>IF($C12=0,"",F12/$C12)</f>
        <v/>
      </c>
      <c r="X12" s="2" t="str">
        <f>IF($C12=0,"",G12/$C12)</f>
        <v/>
      </c>
      <c r="Y12" s="2" t="str">
        <f>IF($G12=0,"",H12/$G12)</f>
        <v/>
      </c>
      <c r="Z12" s="3" t="str">
        <f>IF((I12+K12+L12+M12)=0,"",1-(M12/(I12+K12+L12+M12)))</f>
        <v/>
      </c>
      <c r="AA12" s="2" t="str">
        <f>IF(($I12+$K12+$L12)=0,"",I12/($I12+$L12+$K12))</f>
        <v/>
      </c>
      <c r="AB12" s="11" t="str">
        <f>IF(AND((($I12+$K12+$L12)=0),($I12=0)),"",$J12/($I12))</f>
        <v/>
      </c>
      <c r="AC12" s="2" t="str">
        <f>IF(($I12+$K12+$L12)=0,"",K12/($K12+$L12+$I12))</f>
        <v/>
      </c>
      <c r="AD12" s="2" t="str">
        <f>IF(($I12+$K12+$L12)=0,"",($I12+$K12)/($I12+$K12+$L12))</f>
        <v/>
      </c>
      <c r="AE12" s="3" t="str">
        <f>IF((N12+O12+P12+Q12)=0,"",1-(Q12/(N12+O12+P12+Q12)))</f>
        <v/>
      </c>
      <c r="AF12" s="2" t="str">
        <f>IF((N12+O12+P12)=0,"",(N12+O12)/(N12+O12+P12))</f>
        <v/>
      </c>
      <c r="AG12" s="3" t="str">
        <f>IF((R12+S12+T12+U12)=0,"",1-(U12/(R12+S12+T12+U12)))</f>
        <v/>
      </c>
      <c r="AH12" s="8" t="str">
        <f>IF((R12+S12+T12)=0,"",(S12+R12)/(R12+S12+T12))</f>
        <v/>
      </c>
    </row>
    <row r="13" spans="1:34" ht="13.9" customHeight="1" x14ac:dyDescent="0.25">
      <c r="A13" s="64" t="s">
        <v>38</v>
      </c>
      <c r="B13" s="21" t="s">
        <v>29</v>
      </c>
      <c r="C13" s="59"/>
      <c r="D13" s="59"/>
      <c r="E13" s="59"/>
      <c r="F13" s="59"/>
      <c r="G13" s="59"/>
      <c r="H13" s="59"/>
      <c r="I13" s="59"/>
      <c r="J13" s="32"/>
      <c r="K13" s="59"/>
      <c r="L13" s="59"/>
      <c r="M13" s="59"/>
      <c r="N13" s="59"/>
      <c r="O13" s="59"/>
      <c r="P13" s="59"/>
      <c r="Q13" s="59"/>
      <c r="R13" s="59"/>
      <c r="S13" s="59"/>
      <c r="T13" s="59"/>
      <c r="U13" s="59"/>
      <c r="V13" s="55"/>
      <c r="W13" s="47" t="str">
        <f>IF($C13=0,"",F13/$C13)</f>
        <v/>
      </c>
      <c r="X13" s="34"/>
      <c r="Y13" s="34"/>
      <c r="Z13" s="37"/>
      <c r="AA13" s="34"/>
      <c r="AB13" s="34"/>
      <c r="AC13" s="34"/>
      <c r="AD13" s="34"/>
      <c r="AE13" s="35" t="str">
        <f>IF((N13+O13+P13+Q13)=0,"",1-(Q13/(N13+O13+P13+Q13)))</f>
        <v/>
      </c>
      <c r="AF13" s="33" t="str">
        <f>IF((N13+O13+P13)=0,"",(N13+O13)/(N13+O13+P13))</f>
        <v/>
      </c>
      <c r="AG13" s="35" t="str">
        <f>IF((R13+S13+T13+U13)=0,"",1-(U13/(R13+S13+T13+U13)))</f>
        <v/>
      </c>
      <c r="AH13" s="48" t="str">
        <f>IF((R13+S13+T13)=0,"",(S13+R13)/(R13+S13+T13))</f>
        <v/>
      </c>
    </row>
    <row r="14" spans="1:34" ht="13.9" customHeight="1" thickBot="1" x14ac:dyDescent="0.3">
      <c r="A14" s="85"/>
      <c r="B14" s="38" t="s">
        <v>30</v>
      </c>
      <c r="C14" s="60">
        <v>2</v>
      </c>
      <c r="D14" s="60"/>
      <c r="E14" s="60"/>
      <c r="F14" s="60"/>
      <c r="G14" s="60">
        <v>1</v>
      </c>
      <c r="H14" s="60">
        <v>1</v>
      </c>
      <c r="I14" s="60"/>
      <c r="J14" s="39"/>
      <c r="K14" s="60"/>
      <c r="L14" s="60"/>
      <c r="M14" s="60"/>
      <c r="N14" s="60">
        <v>0</v>
      </c>
      <c r="O14" s="60">
        <v>0</v>
      </c>
      <c r="P14" s="60">
        <v>0</v>
      </c>
      <c r="Q14" s="60">
        <v>2</v>
      </c>
      <c r="R14" s="60">
        <v>0</v>
      </c>
      <c r="S14" s="60">
        <v>1</v>
      </c>
      <c r="T14" s="60">
        <v>0</v>
      </c>
      <c r="U14" s="60">
        <v>0</v>
      </c>
      <c r="V14" s="57"/>
      <c r="W14" s="49">
        <f>IF($C14=0,"",F14/$C14)</f>
        <v>0</v>
      </c>
      <c r="X14" s="40">
        <f>IF($C14=0,"",G14/$C14)</f>
        <v>0.5</v>
      </c>
      <c r="Y14" s="40">
        <f>IF($G14=0,"",H14/$G14)</f>
        <v>1</v>
      </c>
      <c r="Z14" s="41" t="str">
        <f>IF((I14+K14+L14+M14)=0,"",1-(M14/(I14+K14+L14+M14)))</f>
        <v/>
      </c>
      <c r="AA14" s="40" t="str">
        <f>IF(($I14+$K14+$L14)=0,"",I14/($I14+$L14+$K14))</f>
        <v/>
      </c>
      <c r="AB14" s="42" t="str">
        <f>IF(AND((($I14+$K14+$L14)=0),($I14=0)),"",$J14/($I14))</f>
        <v/>
      </c>
      <c r="AC14" s="40" t="str">
        <f>IF(($I14+$K14+$L14)=0,"",K14/($K14+$L14+$I14))</f>
        <v/>
      </c>
      <c r="AD14" s="40" t="str">
        <f>IF(($I14+$K14+$L14)=0,"",($I14+$K14)/($I14+$K14+$L14))</f>
        <v/>
      </c>
      <c r="AE14" s="41">
        <f>IF((N14+O14+P14+Q14)=0,"",1-(Q14/(N14+O14+P14+Q14)))</f>
        <v>0</v>
      </c>
      <c r="AF14" s="40" t="str">
        <f>IF((N14+O14+P14)=0,"",(N14+O14)/(N14+O14+P14))</f>
        <v/>
      </c>
      <c r="AG14" s="41">
        <f>IF((R14+S14+T14+U14)=0,"",1-(U14/(R14+S14+T14+U14)))</f>
        <v>1</v>
      </c>
      <c r="AH14" s="45">
        <f>IF((R14+S14+T14)=0,"",(S14+R14)/(R14+S14+T14))</f>
        <v>1</v>
      </c>
    </row>
    <row r="15" spans="1:34" s="61" customFormat="1" ht="13.9" customHeight="1" x14ac:dyDescent="0.25">
      <c r="A15" s="70" t="s">
        <v>40</v>
      </c>
      <c r="B15" s="93" t="s">
        <v>29</v>
      </c>
      <c r="C15" s="73" t="s">
        <v>29</v>
      </c>
      <c r="D15" s="73">
        <v>2</v>
      </c>
      <c r="E15" s="73">
        <v>0</v>
      </c>
      <c r="F15" s="73">
        <v>0</v>
      </c>
      <c r="G15" s="73">
        <v>0</v>
      </c>
      <c r="H15" s="73">
        <v>0</v>
      </c>
      <c r="I15" s="73">
        <v>0</v>
      </c>
      <c r="J15" s="73">
        <v>0</v>
      </c>
      <c r="K15" s="73">
        <v>0</v>
      </c>
      <c r="L15" s="73">
        <v>0</v>
      </c>
      <c r="M15" s="73">
        <v>0</v>
      </c>
      <c r="N15" s="73">
        <v>0</v>
      </c>
      <c r="O15" s="73">
        <v>2</v>
      </c>
      <c r="P15" s="73">
        <v>0</v>
      </c>
      <c r="Q15" s="73">
        <v>0</v>
      </c>
      <c r="R15" s="73">
        <v>0</v>
      </c>
      <c r="S15" s="73">
        <v>0</v>
      </c>
      <c r="T15" s="73">
        <v>1</v>
      </c>
      <c r="U15" s="73">
        <v>0</v>
      </c>
      <c r="V15" s="86"/>
      <c r="W15" s="77"/>
      <c r="X15" s="74">
        <v>0</v>
      </c>
      <c r="Y15" s="74"/>
      <c r="Z15" s="75"/>
      <c r="AA15" s="74"/>
      <c r="AB15" s="74"/>
      <c r="AC15" s="74"/>
      <c r="AD15" s="74"/>
      <c r="AE15" s="76"/>
      <c r="AF15" s="77">
        <v>1</v>
      </c>
      <c r="AG15" s="76">
        <v>1</v>
      </c>
      <c r="AH15" s="78">
        <v>1</v>
      </c>
    </row>
    <row r="16" spans="1:34" s="61" customFormat="1" ht="13.9" customHeight="1" thickBot="1" x14ac:dyDescent="0.3">
      <c r="A16" s="71"/>
      <c r="B16" s="94" t="s">
        <v>30</v>
      </c>
      <c r="C16" s="87" t="s">
        <v>30</v>
      </c>
      <c r="D16" s="87">
        <v>8</v>
      </c>
      <c r="E16" s="87">
        <v>0</v>
      </c>
      <c r="F16" s="87">
        <v>0</v>
      </c>
      <c r="G16" s="87">
        <v>0</v>
      </c>
      <c r="H16" s="87">
        <v>7</v>
      </c>
      <c r="I16" s="87">
        <v>7</v>
      </c>
      <c r="J16" s="87">
        <v>0</v>
      </c>
      <c r="K16" s="87">
        <v>0</v>
      </c>
      <c r="L16" s="87">
        <v>0</v>
      </c>
      <c r="M16" s="87">
        <v>0</v>
      </c>
      <c r="N16" s="87">
        <v>0</v>
      </c>
      <c r="O16" s="87">
        <v>2</v>
      </c>
      <c r="P16" s="87">
        <v>2</v>
      </c>
      <c r="Q16" s="87">
        <v>0</v>
      </c>
      <c r="R16" s="87">
        <v>4</v>
      </c>
      <c r="S16" s="87">
        <v>0</v>
      </c>
      <c r="T16" s="87">
        <v>7</v>
      </c>
      <c r="U16" s="87">
        <v>0</v>
      </c>
      <c r="V16" s="95"/>
      <c r="W16" s="88"/>
      <c r="X16" s="88">
        <v>0</v>
      </c>
      <c r="Y16" s="88">
        <v>0.875</v>
      </c>
      <c r="Z16" s="89">
        <v>1</v>
      </c>
      <c r="AA16" s="88" t="s">
        <v>39</v>
      </c>
      <c r="AB16" s="82" t="s">
        <v>39</v>
      </c>
      <c r="AC16" s="88" t="s">
        <v>39</v>
      </c>
      <c r="AD16" s="88" t="s">
        <v>39</v>
      </c>
      <c r="AE16" s="89" t="s">
        <v>39</v>
      </c>
      <c r="AF16" s="88">
        <v>0.5</v>
      </c>
      <c r="AG16" s="89">
        <v>1</v>
      </c>
      <c r="AH16" s="90">
        <v>1</v>
      </c>
    </row>
    <row r="17" spans="1:34" s="61" customFormat="1" ht="15.75" thickBot="1" x14ac:dyDescent="0.3">
      <c r="A17" s="71"/>
      <c r="B17" s="79"/>
      <c r="C17" s="80"/>
      <c r="D17" s="80"/>
      <c r="E17" s="80"/>
      <c r="F17" s="80"/>
      <c r="G17" s="80"/>
      <c r="H17" s="80"/>
      <c r="I17" s="80"/>
      <c r="J17" s="92"/>
      <c r="K17" s="80"/>
      <c r="L17" s="80"/>
      <c r="M17" s="80"/>
      <c r="N17" s="80"/>
      <c r="O17" s="80"/>
      <c r="P17" s="80"/>
      <c r="Q17" s="80"/>
      <c r="R17" s="80"/>
      <c r="S17" s="80"/>
      <c r="T17" s="80"/>
      <c r="U17" s="80"/>
      <c r="V17" s="79"/>
      <c r="W17" s="80"/>
      <c r="X17" s="69"/>
      <c r="Y17" s="80" t="s">
        <v>39</v>
      </c>
      <c r="Z17" s="80"/>
      <c r="AA17" s="80"/>
      <c r="AB17" s="91"/>
      <c r="AC17" s="80" t="s">
        <v>39</v>
      </c>
      <c r="AD17" s="80"/>
      <c r="AE17" s="80"/>
      <c r="AF17" s="80"/>
      <c r="AG17" s="80"/>
      <c r="AH17" s="81"/>
    </row>
    <row r="18" spans="1:34" s="61" customFormat="1" ht="15.75" thickBot="1" x14ac:dyDescent="0.3">
      <c r="A18" s="72"/>
      <c r="B18" s="96" t="s">
        <v>34</v>
      </c>
      <c r="C18" s="97" t="s">
        <v>34</v>
      </c>
      <c r="D18" s="97">
        <v>10</v>
      </c>
      <c r="E18" s="97">
        <v>0</v>
      </c>
      <c r="F18" s="97">
        <v>0</v>
      </c>
      <c r="G18" s="97">
        <v>0</v>
      </c>
      <c r="H18" s="97">
        <v>7</v>
      </c>
      <c r="I18" s="97">
        <v>7</v>
      </c>
      <c r="J18" s="97">
        <v>0</v>
      </c>
      <c r="K18" s="97">
        <v>0</v>
      </c>
      <c r="L18" s="97">
        <v>0</v>
      </c>
      <c r="M18" s="97">
        <v>0</v>
      </c>
      <c r="N18" s="97">
        <v>0</v>
      </c>
      <c r="O18" s="97">
        <v>4</v>
      </c>
      <c r="P18" s="97">
        <v>2</v>
      </c>
      <c r="Q18" s="97">
        <v>0</v>
      </c>
      <c r="R18" s="97">
        <v>4</v>
      </c>
      <c r="S18" s="97">
        <v>0</v>
      </c>
      <c r="T18" s="97">
        <v>8</v>
      </c>
      <c r="U18" s="97">
        <v>0</v>
      </c>
      <c r="V18" s="98"/>
      <c r="W18" s="99"/>
      <c r="X18" s="99">
        <v>0</v>
      </c>
      <c r="Y18" s="99">
        <v>0.875</v>
      </c>
      <c r="Z18" s="100">
        <v>1</v>
      </c>
      <c r="AA18" s="99" t="s">
        <v>39</v>
      </c>
      <c r="AB18" s="101" t="s">
        <v>39</v>
      </c>
      <c r="AC18" s="99" t="s">
        <v>39</v>
      </c>
      <c r="AD18" s="99" t="s">
        <v>39</v>
      </c>
      <c r="AE18" s="100" t="s">
        <v>39</v>
      </c>
      <c r="AF18" s="99">
        <v>0.6</v>
      </c>
      <c r="AG18" s="100">
        <v>1</v>
      </c>
      <c r="AH18" s="102">
        <v>1</v>
      </c>
    </row>
    <row r="19" spans="1:34" s="61" customFormat="1" x14ac:dyDescent="0.25">
      <c r="B19" s="61" t="s">
        <v>37</v>
      </c>
      <c r="J19" s="62"/>
    </row>
    <row r="20" spans="1:34" s="61" customFormat="1" x14ac:dyDescent="0.25">
      <c r="J20" s="62"/>
    </row>
    <row r="21" spans="1:34" s="61" customFormat="1" x14ac:dyDescent="0.25">
      <c r="J21" s="62"/>
    </row>
  </sheetData>
  <mergeCells count="15">
    <mergeCell ref="Y1:Y2"/>
    <mergeCell ref="C1:C2"/>
    <mergeCell ref="F1:F2"/>
    <mergeCell ref="W1:W2"/>
    <mergeCell ref="E1:E2"/>
    <mergeCell ref="D1:D2"/>
    <mergeCell ref="X1:X2"/>
    <mergeCell ref="A2:B2"/>
    <mergeCell ref="A3:A4"/>
    <mergeCell ref="A5:A6"/>
    <mergeCell ref="A7:A8"/>
    <mergeCell ref="A9:A10"/>
    <mergeCell ref="A11:A12"/>
    <mergeCell ref="A13:A14"/>
    <mergeCell ref="A15:A18"/>
  </mergeCells>
  <printOptions horizontalCentered="1" verticalCentered="1"/>
  <pageMargins left="0.31496062992125984" right="0.31496062992125984" top="0.51181102362204722" bottom="0.15748031496062992" header="0.15748031496062992" footer="0.15748031496062992"/>
  <pageSetup paperSize="8" scale="75" orientation="landscape" r:id="rId1"/>
  <headerFooter>
    <oddHeader>&amp;C&amp;"-,Gras"TABLEAU DE BORD DE L'APPRENTISSAGE 
 Filière &amp;A</oddHead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3d06e8c-4306-4b97-989a-593174681151">
      <Terms xmlns="http://schemas.microsoft.com/office/infopath/2007/PartnerControls"/>
    </lcf76f155ced4ddcb4097134ff3c332f>
    <TaxCatchAll xmlns="7c0bbb44-c4f0-400a-be3a-b6fde8a073fb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281847FF4E334DB8206A96848E8DEA" ma:contentTypeVersion="16" ma:contentTypeDescription="Crée un document." ma:contentTypeScope="" ma:versionID="877987233039f74daafa82811aa5ea4f">
  <xsd:schema xmlns:xsd="http://www.w3.org/2001/XMLSchema" xmlns:xs="http://www.w3.org/2001/XMLSchema" xmlns:p="http://schemas.microsoft.com/office/2006/metadata/properties" xmlns:ns2="c3d06e8c-4306-4b97-989a-593174681151" xmlns:ns3="7c0bbb44-c4f0-400a-be3a-b6fde8a073fb" targetNamespace="http://schemas.microsoft.com/office/2006/metadata/properties" ma:root="true" ma:fieldsID="5ba78d5805b005d31ef1cd42424692c8" ns2:_="" ns3:_="">
    <xsd:import namespace="c3d06e8c-4306-4b97-989a-593174681151"/>
    <xsd:import namespace="7c0bbb44-c4f0-400a-be3a-b6fde8a073f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d06e8c-4306-4b97-989a-59317468115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7" nillable="true" ma:taxonomy="true" ma:internalName="lcf76f155ced4ddcb4097134ff3c332f" ma:taxonomyFieldName="MediaServiceImageTags" ma:displayName="Balises d’images" ma:readOnly="false" ma:fieldId="{5cf76f15-5ced-4ddc-b409-7134ff3c332f}" ma:taxonomyMulti="true" ma:sspId="083abd62-1da3-46e1-8ecc-5dbcbd106bc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0bbb44-c4f0-400a-be3a-b6fde8a073fb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8127faca-55f3-42df-b380-b75e38035a81}" ma:internalName="TaxCatchAll" ma:showField="CatchAllData" ma:web="7c0bbb44-c4f0-400a-be3a-b6fde8a073f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6F44BC2-E8A2-4EA6-ADA0-48B6C192623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11539B7-CAA2-46BD-B0EE-E3D00B99E147}">
  <ds:schemaRefs>
    <ds:schemaRef ds:uri="http://schemas.microsoft.com/office/2006/metadata/properties"/>
    <ds:schemaRef ds:uri="http://schemas.microsoft.com/office/infopath/2007/PartnerControls"/>
    <ds:schemaRef ds:uri="c3d06e8c-4306-4b97-989a-593174681151"/>
    <ds:schemaRef ds:uri="7c0bbb44-c4f0-400a-be3a-b6fde8a073fb"/>
  </ds:schemaRefs>
</ds:datastoreItem>
</file>

<file path=customXml/itemProps3.xml><?xml version="1.0" encoding="utf-8"?>
<ds:datastoreItem xmlns:ds="http://schemas.openxmlformats.org/officeDocument/2006/customXml" ds:itemID="{288953C5-CD96-4EBA-A9C9-383F70B4D2E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3d06e8c-4306-4b97-989a-593174681151"/>
    <ds:schemaRef ds:uri="7c0bbb44-c4f0-400a-be3a-b6fde8a073f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AFA 24-25</vt:lpstr>
      <vt:lpstr>'AFA 24-25'!Zone_d_impression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2015-06-05T18:19:34Z</dcterms:created>
  <dcterms:modified xsi:type="dcterms:W3CDTF">2025-09-03T09:38:13Z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0x01010084281847FF4E334DB8206A96848E8DEA</vt:lpwstr>
  </property>
  <property fmtid="{D5CDD505-2E9C-101B-9397-08002B2CF9AE}" pid="3" name="MediaServiceImageTags">
    <vt:lpwstr/>
  </property>
</Properties>
</file>